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7 Estado (Admón)\"/>
    </mc:Choice>
  </mc:AlternateContent>
  <xr:revisionPtr revIDLastSave="0" documentId="13_ncr:1_{B132B4FE-B4C2-4180-97C7-32D946B6915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A_LDF_1er_2025" sheetId="1" r:id="rId1"/>
  </sheets>
  <externalReferences>
    <externalReference r:id="rId2"/>
  </externalReferences>
  <definedNames>
    <definedName name="ENTE_PUBLICO_A">'[1]Info General'!$C$7</definedName>
    <definedName name="GASTO_E_FIN_01">CA_LDF_1er_2025!$B$28</definedName>
    <definedName name="GASTO_E_FIN_02">CA_LDF_1er_2025!$C$28</definedName>
    <definedName name="GASTO_E_FIN_03">CA_LDF_1er_2025!$D$28</definedName>
    <definedName name="GASTO_E_FIN_04">CA_LDF_1er_2025!$E$28</definedName>
    <definedName name="GASTO_E_FIN_05">CA_LDF_1er_2025!$F$28</definedName>
    <definedName name="GASTO_E_FIN_06">CA_LDF_1er_2025!$G$28</definedName>
    <definedName name="GASTO_E_T1">CA_LDF_1er_2025!$B$19</definedName>
    <definedName name="GASTO_E_T2">CA_LDF_1er_2025!$C$19</definedName>
    <definedName name="GASTO_E_T3">CA_LDF_1er_2025!$D$19</definedName>
    <definedName name="GASTO_E_T4">CA_LDF_1er_2025!$E$19</definedName>
    <definedName name="GASTO_E_T5">CA_LDF_1er_2025!$F$19</definedName>
    <definedName name="GASTO_E_T6">CA_LDF_1er_2025!$G$19</definedName>
    <definedName name="GASTO_NE_FIN_01">CA_LDF_1er_2025!$B$18</definedName>
    <definedName name="GASTO_NE_FIN_02">CA_LDF_1er_2025!$C$18</definedName>
    <definedName name="GASTO_NE_FIN_03">CA_LDF_1er_2025!$D$18</definedName>
    <definedName name="GASTO_NE_FIN_04">CA_LDF_1er_2025!$E$18</definedName>
    <definedName name="GASTO_NE_FIN_05">CA_LDF_1er_2025!$F$18</definedName>
    <definedName name="GASTO_NE_FIN_06">CA_LDF_1er_2025!$G$18</definedName>
    <definedName name="GASTO_NE_T1">CA_LDF_1er_2025!$B$9</definedName>
    <definedName name="GASTO_NE_T2">CA_LDF_1er_2025!$C$9</definedName>
    <definedName name="GASTO_NE_T3">CA_LDF_1er_2025!$D$9</definedName>
    <definedName name="GASTO_NE_T4">CA_LDF_1er_2025!$E$9</definedName>
    <definedName name="GASTO_NE_T5">CA_LDF_1er_2025!$F$9</definedName>
    <definedName name="GASTO_NE_T6">CA_LDF_1er_2025!$G$9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20" i="1" s="1"/>
  <c r="D10" i="1"/>
  <c r="G10" i="1" s="1"/>
  <c r="D19" i="1" l="1"/>
  <c r="G27" i="1"/>
  <c r="G26" i="1"/>
  <c r="G25" i="1"/>
  <c r="G24" i="1"/>
  <c r="G23" i="1"/>
  <c r="G22" i="1"/>
  <c r="G21" i="1"/>
  <c r="F19" i="1"/>
  <c r="E19" i="1"/>
  <c r="C19" i="1"/>
  <c r="B19" i="1"/>
  <c r="G17" i="1"/>
  <c r="G16" i="1"/>
  <c r="G15" i="1"/>
  <c r="G14" i="1"/>
  <c r="G13" i="1"/>
  <c r="G12" i="1"/>
  <c r="G11" i="1"/>
  <c r="F9" i="1"/>
  <c r="E9" i="1"/>
  <c r="C9" i="1"/>
  <c r="B9" i="1"/>
  <c r="A2" i="1"/>
  <c r="G9" i="1" l="1"/>
  <c r="C29" i="1"/>
  <c r="D9" i="1"/>
  <c r="D29" i="1" s="1"/>
  <c r="E29" i="1"/>
  <c r="G19" i="1"/>
  <c r="F29" i="1"/>
  <c r="B29" i="1"/>
  <c r="G29" i="1" l="1"/>
</calcChain>
</file>

<file path=xl/sharedStrings.xml><?xml version="1.0" encoding="utf-8"?>
<sst xmlns="http://schemas.openxmlformats.org/spreadsheetml/2006/main" count="33" uniqueCount="24">
  <si>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</si>
  <si>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</si>
  <si>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</si>
  <si>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</si>
  <si>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</si>
  <si>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</si>
  <si>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</si>
  <si>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</si>
  <si>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</si>
  <si>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</si>
  <si>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</si>
  <si>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</si>
  <si>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Entidades Paraestatales y Fideicomisos No Empresariales y No Financieros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</si>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</sst>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/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41" fontId="0" fillId="2" borderId="9" xfId="0" applyNumberFormat="1" applyFill="1" applyBorder="1" applyAlignment="1" applyProtection="1">
      <alignment vertical="center"/>
      <protection locked="0"/>
    </xf>
    <xf numFmtId="41" fontId="1" fillId="2" borderId="9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left" vertical="center" indent="3"/>
    </xf>
    <xf numFmtId="41" fontId="1" fillId="2" borderId="11" xfId="0" applyNumberFormat="1" applyFont="1" applyFill="1" applyBorder="1" applyAlignment="1" applyProtection="1">
      <alignment vertical="center"/>
      <protection locked="0"/>
    </xf>
    <xf numFmtId="41" fontId="1" fillId="2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left" vertical="center" indent="6"/>
      <protection locked="0"/>
    </xf>
    <xf numFmtId="41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14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indent="3"/>
    </xf>
    <xf numFmtId="0" fontId="1" fillId="2" borderId="14" xfId="0" applyFon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41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90" zoomScaleNormal="90" workbookViewId="0">
      <selection activeCell="A5" sqref="A5:G5"/>
    </sheetView>
  </sheetViews>
  <sheetFormatPr baseColWidth="10" defaultColWidth="0" defaultRowHeight="15" zeroHeight="1" x14ac:dyDescent="0.25"/>
  <cols>
    <col min="1" max="1" width="78.140625" bestFit="1" customWidth="1"/>
    <col min="2" max="2" width="17.5703125" customWidth="1"/>
    <col min="3" max="3" width="18.42578125" customWidth="1"/>
    <col min="4" max="4" width="18.5703125" customWidth="1"/>
    <col min="5" max="5" width="17.5703125" customWidth="1"/>
    <col min="6" max="6" width="17.85546875" customWidth="1"/>
    <col min="7" max="7" width="17.5703125" customWidth="1"/>
    <col min="8" max="16384" width="10.7109375" hidden="1"/>
  </cols>
  <sheetData>
    <row r="1" spans="1:7" ht="21" x14ac:dyDescent="0.25">
      <c r="A1" s="30"/>
      <c r="B1" s="30"/>
      <c r="C1" s="30"/>
      <c r="D1" s="30"/>
      <c r="E1" s="30"/>
      <c r="F1" s="30"/>
      <c r="G1" s="30"/>
    </row>
    <row r="2" spans="1:7" x14ac:dyDescent="0.25">
      <c r="A2" s="31" t="str">
        <f>ENTE_PUBLICO_A</f>
        <v>UNIVERSIDAD POLITÉCNICA DEL ESTADO DE MORELOS, Gobierno del Estado de Morelos (a)</v>
      </c>
      <c r="B2" s="32"/>
      <c r="C2" s="32"/>
      <c r="D2" s="32"/>
      <c r="E2" s="32"/>
      <c r="F2" s="32"/>
      <c r="G2" s="33"/>
    </row>
    <row r="3" spans="1:7" x14ac:dyDescent="0.25">
      <c r="A3" s="34" t="s">
        <v>0</v>
      </c>
      <c r="B3" s="35"/>
      <c r="C3" s="35"/>
      <c r="D3" s="35"/>
      <c r="E3" s="35"/>
      <c r="F3" s="35"/>
      <c r="G3" s="36"/>
    </row>
    <row r="4" spans="1:7" x14ac:dyDescent="0.25">
      <c r="A4" s="34" t="s">
        <v>1</v>
      </c>
      <c r="B4" s="35"/>
      <c r="C4" s="35"/>
      <c r="D4" s="35"/>
      <c r="E4" s="35"/>
      <c r="F4" s="35"/>
      <c r="G4" s="36"/>
    </row>
    <row r="5" spans="1:7" x14ac:dyDescent="0.25">
      <c r="A5" s="31" t="s">
        <v>23</v>
      </c>
      <c r="B5" s="32"/>
      <c r="C5" s="32"/>
      <c r="D5" s="32"/>
      <c r="E5" s="32"/>
      <c r="F5" s="32"/>
      <c r="G5" s="33"/>
    </row>
    <row r="6" spans="1:7" x14ac:dyDescent="0.25">
      <c r="A6" s="37" t="s">
        <v>2</v>
      </c>
      <c r="B6" s="38"/>
      <c r="C6" s="38"/>
      <c r="D6" s="38"/>
      <c r="E6" s="38"/>
      <c r="F6" s="38"/>
      <c r="G6" s="39"/>
    </row>
    <row r="7" spans="1:7" x14ac:dyDescent="0.25">
      <c r="A7" s="25" t="s">
        <v>3</v>
      </c>
      <c r="B7" s="27" t="s">
        <v>4</v>
      </c>
      <c r="C7" s="27"/>
      <c r="D7" s="27"/>
      <c r="E7" s="27"/>
      <c r="F7" s="27"/>
      <c r="G7" s="28" t="s">
        <v>5</v>
      </c>
    </row>
    <row r="8" spans="1:7" ht="30.75" thickBot="1" x14ac:dyDescent="0.3">
      <c r="A8" s="26"/>
      <c r="B8" s="23" t="s">
        <v>6</v>
      </c>
      <c r="C8" s="24" t="s">
        <v>7</v>
      </c>
      <c r="D8" s="23" t="s">
        <v>8</v>
      </c>
      <c r="E8" s="23" t="s">
        <v>9</v>
      </c>
      <c r="F8" s="23" t="s">
        <v>10</v>
      </c>
      <c r="G8" s="29"/>
    </row>
    <row r="9" spans="1:7" x14ac:dyDescent="0.25">
      <c r="A9" s="8" t="s">
        <v>11</v>
      </c>
      <c r="B9" s="9">
        <f>SUM(B10:GASTO_NE_FIN_01)</f>
        <v>86015118</v>
      </c>
      <c r="C9" s="9">
        <f>SUM(C10:GASTO_NE_FIN_02)</f>
        <v>12672611</v>
      </c>
      <c r="D9" s="9">
        <f>SUM(D10:GASTO_NE_FIN_03)</f>
        <v>98687729</v>
      </c>
      <c r="E9" s="9">
        <f>SUM(E10:GASTO_NE_FIN_04)</f>
        <v>19201275</v>
      </c>
      <c r="F9" s="9">
        <f>SUM(F10:GASTO_NE_FIN_05)</f>
        <v>15425720</v>
      </c>
      <c r="G9" s="10">
        <f>SUM(G10:GASTO_NE_FIN_06)</f>
        <v>79486454</v>
      </c>
    </row>
    <row r="10" spans="1:7" s="1" customFormat="1" x14ac:dyDescent="0.25">
      <c r="A10" s="11" t="s">
        <v>12</v>
      </c>
      <c r="B10" s="6">
        <v>86015118</v>
      </c>
      <c r="C10" s="6">
        <v>12672611</v>
      </c>
      <c r="D10" s="6">
        <f>+B10+C10</f>
        <v>98687729</v>
      </c>
      <c r="E10" s="6">
        <v>19201275</v>
      </c>
      <c r="F10" s="6">
        <v>15425720</v>
      </c>
      <c r="G10" s="12">
        <f t="shared" ref="G10:G17" si="0">D10-E10</f>
        <v>79486454</v>
      </c>
    </row>
    <row r="11" spans="1:7" s="1" customFormat="1" x14ac:dyDescent="0.25">
      <c r="A11" s="11" t="s">
        <v>13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13">
        <f t="shared" si="0"/>
        <v>0</v>
      </c>
    </row>
    <row r="12" spans="1:7" s="1" customFormat="1" x14ac:dyDescent="0.25">
      <c r="A12" s="11" t="s">
        <v>14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13">
        <f t="shared" si="0"/>
        <v>0</v>
      </c>
    </row>
    <row r="13" spans="1:7" s="1" customFormat="1" x14ac:dyDescent="0.25">
      <c r="A13" s="11" t="s">
        <v>15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13">
        <f t="shared" si="0"/>
        <v>0</v>
      </c>
    </row>
    <row r="14" spans="1:7" s="1" customFormat="1" x14ac:dyDescent="0.25">
      <c r="A14" s="11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13">
        <f t="shared" si="0"/>
        <v>0</v>
      </c>
    </row>
    <row r="15" spans="1:7" s="1" customFormat="1" x14ac:dyDescent="0.25">
      <c r="A15" s="11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13">
        <f t="shared" si="0"/>
        <v>0</v>
      </c>
    </row>
    <row r="16" spans="1:7" s="1" customFormat="1" x14ac:dyDescent="0.25">
      <c r="A16" s="11" t="s">
        <v>18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13">
        <f t="shared" si="0"/>
        <v>0</v>
      </c>
    </row>
    <row r="17" spans="1:7" s="1" customFormat="1" x14ac:dyDescent="0.25">
      <c r="A17" s="11" t="s">
        <v>19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13">
        <f t="shared" si="0"/>
        <v>0</v>
      </c>
    </row>
    <row r="18" spans="1:7" x14ac:dyDescent="0.25">
      <c r="A18" s="14" t="s">
        <v>20</v>
      </c>
      <c r="B18" s="4"/>
      <c r="C18" s="4"/>
      <c r="D18" s="4"/>
      <c r="E18" s="4"/>
      <c r="F18" s="4"/>
      <c r="G18" s="15"/>
    </row>
    <row r="19" spans="1:7" s="1" customFormat="1" x14ac:dyDescent="0.25">
      <c r="A19" s="16" t="s">
        <v>21</v>
      </c>
      <c r="B19" s="5">
        <f>SUM(B20:GASTO_E_FIN_01)</f>
        <v>0</v>
      </c>
      <c r="C19" s="5">
        <f>SUM(C20:GASTO_E_FIN_02)</f>
        <v>0</v>
      </c>
      <c r="D19" s="5">
        <f>SUM(D20:GASTO_E_FIN_03)</f>
        <v>0</v>
      </c>
      <c r="E19" s="5">
        <f>SUM(E20:GASTO_E_FIN_04)</f>
        <v>0</v>
      </c>
      <c r="F19" s="5">
        <f>SUM(F20:GASTO_E_FIN_05)</f>
        <v>0</v>
      </c>
      <c r="G19" s="17">
        <f>SUM(G20:GASTO_E_FIN_06)</f>
        <v>0</v>
      </c>
    </row>
    <row r="20" spans="1:7" s="1" customFormat="1" x14ac:dyDescent="0.25">
      <c r="A20" s="11" t="s">
        <v>12</v>
      </c>
      <c r="B20" s="3">
        <v>0</v>
      </c>
      <c r="C20" s="3">
        <v>0</v>
      </c>
      <c r="D20" s="3">
        <f>+B20+C20</f>
        <v>0</v>
      </c>
      <c r="E20" s="3">
        <v>0</v>
      </c>
      <c r="F20" s="3">
        <v>0</v>
      </c>
      <c r="G20" s="18">
        <f t="shared" ref="G20:G27" si="1">D20-E20</f>
        <v>0</v>
      </c>
    </row>
    <row r="21" spans="1:7" s="1" customFormat="1" x14ac:dyDescent="0.25">
      <c r="A21" s="11" t="s">
        <v>13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18">
        <f t="shared" si="1"/>
        <v>0</v>
      </c>
    </row>
    <row r="22" spans="1:7" s="1" customFormat="1" x14ac:dyDescent="0.25">
      <c r="A22" s="11" t="s">
        <v>14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18">
        <f t="shared" si="1"/>
        <v>0</v>
      </c>
    </row>
    <row r="23" spans="1:7" s="1" customFormat="1" x14ac:dyDescent="0.25">
      <c r="A23" s="11" t="s">
        <v>15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18">
        <f t="shared" si="1"/>
        <v>0</v>
      </c>
    </row>
    <row r="24" spans="1:7" s="1" customFormat="1" x14ac:dyDescent="0.25">
      <c r="A24" s="11" t="s">
        <v>16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18">
        <f t="shared" si="1"/>
        <v>0</v>
      </c>
    </row>
    <row r="25" spans="1:7" s="1" customFormat="1" x14ac:dyDescent="0.25">
      <c r="A25" s="11" t="s">
        <v>17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18">
        <f t="shared" si="1"/>
        <v>0</v>
      </c>
    </row>
    <row r="26" spans="1:7" s="1" customFormat="1" x14ac:dyDescent="0.25">
      <c r="A26" s="11" t="s">
        <v>18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18">
        <f t="shared" si="1"/>
        <v>0</v>
      </c>
    </row>
    <row r="27" spans="1:7" s="1" customFormat="1" x14ac:dyDescent="0.25">
      <c r="A27" s="11" t="s">
        <v>19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18">
        <f t="shared" si="1"/>
        <v>0</v>
      </c>
    </row>
    <row r="28" spans="1:7" x14ac:dyDescent="0.25">
      <c r="A28" s="14" t="s">
        <v>20</v>
      </c>
      <c r="B28" s="4"/>
      <c r="C28" s="4"/>
      <c r="D28" s="4"/>
      <c r="E28" s="4"/>
      <c r="F28" s="4"/>
      <c r="G28" s="15"/>
    </row>
    <row r="29" spans="1:7" x14ac:dyDescent="0.25">
      <c r="A29" s="16" t="s">
        <v>22</v>
      </c>
      <c r="B29" s="7">
        <f>GASTO_NE_T1+GASTO_E_T1</f>
        <v>86015118</v>
      </c>
      <c r="C29" s="7">
        <f>GASTO_NE_T2+GASTO_E_T2</f>
        <v>12672611</v>
      </c>
      <c r="D29" s="7">
        <f>GASTO_NE_T3+GASTO_E_T3</f>
        <v>98687729</v>
      </c>
      <c r="E29" s="7">
        <f>GASTO_NE_T4+GASTO_E_T4</f>
        <v>19201275</v>
      </c>
      <c r="F29" s="7">
        <f>GASTO_NE_T5+GASTO_E_T5</f>
        <v>15425720</v>
      </c>
      <c r="G29" s="19">
        <f>GASTO_NE_T6+GASTO_E_T6</f>
        <v>79486454</v>
      </c>
    </row>
    <row r="30" spans="1:7" ht="15.75" thickBot="1" x14ac:dyDescent="0.3">
      <c r="A30" s="20"/>
      <c r="B30" s="21"/>
      <c r="C30" s="21"/>
      <c r="D30" s="21"/>
      <c r="E30" s="21"/>
      <c r="F30" s="21"/>
      <c r="G30" s="22"/>
    </row>
    <row r="31" spans="1:7" hidden="1" x14ac:dyDescent="0.25">
      <c r="A31" s="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CA_LDF_1er_2025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2025-05-13T19:12:11Z</cp:lastPrinted>
  <dcterms:created xsi:type="dcterms:W3CDTF">2018-06-22T19:07:52Z</dcterms:created>
  <dcterms:modified xsi:type="dcterms:W3CDTF">2025-05-13T19:12:30Z</dcterms:modified>
</cp:coreProperties>
</file>